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codeName="ThisWorkbook"/>
  <mc:AlternateContent xmlns:mc="http://schemas.openxmlformats.org/markup-compatibility/2006">
    <mc:Choice Requires="x15">
      <x15ac:absPath xmlns:x15ac="http://schemas.microsoft.com/office/spreadsheetml/2010/11/ac" url="D:\2024년\3-공모\1-홈페이지 게재(공모 안내)\"/>
    </mc:Choice>
  </mc:AlternateContent>
  <xr:revisionPtr revIDLastSave="0" documentId="13_ncr:1_{D9FADA56-58B8-43F0-AA4D-5E157E9C8013}" xr6:coauthVersionLast="36" xr6:coauthVersionMax="36" xr10:uidLastSave="{00000000-0000-0000-0000-000000000000}"/>
  <bookViews>
    <workbookView xWindow="32760" yWindow="32760" windowWidth="23745" windowHeight="13680" tabRatio="555" xr2:uid="{00000000-000D-0000-FFFF-FFFF00000000}"/>
  </bookViews>
  <sheets>
    <sheet name="연구비 내역" sheetId="1" r:id="rId1"/>
  </sheets>
  <definedNames>
    <definedName name="_xlnm.Print_Area" localSheetId="0">'연구비 내역'!$A$1:$M$20</definedName>
  </definedNames>
  <calcPr calcId="191029"/>
</workbook>
</file>

<file path=xl/calcChain.xml><?xml version="1.0" encoding="utf-8"?>
<calcChain xmlns="http://schemas.openxmlformats.org/spreadsheetml/2006/main">
  <c r="C17" i="1" l="1"/>
  <c r="C18" i="1"/>
  <c r="C8" i="1"/>
  <c r="C14" i="1" s="1"/>
  <c r="C4" i="1"/>
  <c r="C7" i="1"/>
  <c r="C5" i="1"/>
  <c r="C6" i="1"/>
  <c r="C9" i="1"/>
  <c r="C10" i="1"/>
  <c r="C11" i="1"/>
  <c r="C12" i="1"/>
  <c r="C13" i="1"/>
  <c r="M7" i="1"/>
  <c r="M14" i="1" l="1"/>
  <c r="C15" i="1"/>
  <c r="C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M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129"/>
          </rPr>
          <t>user:</t>
        </r>
        <r>
          <rPr>
            <sz val="9"/>
            <color indexed="81"/>
            <rFont val="Tahoma"/>
            <family val="2"/>
            <charset val="129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인건비는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전체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예산에서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Tahoma"/>
            <family val="2"/>
            <charset val="129"/>
          </rPr>
          <t>70%</t>
        </r>
        <r>
          <rPr>
            <sz val="9"/>
            <color indexed="81"/>
            <rFont val="돋움"/>
            <family val="3"/>
            <charset val="129"/>
          </rPr>
          <t>를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초과할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  <charset val="129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없음</t>
        </r>
      </text>
    </comment>
    <comment ref="A16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129"/>
          </rPr>
          <t>user:</t>
        </r>
        <r>
          <rPr>
            <sz val="9"/>
            <color indexed="81"/>
            <rFont val="Tahoma"/>
            <family val="2"/>
            <charset val="129"/>
          </rPr>
          <t xml:space="preserve">
국가를 당사자로 하는 계약에 관한 법률 시행규칙 제8조 1항 17호 기타용역 : 100분의 6</t>
        </r>
      </text>
    </comment>
  </commentList>
</comments>
</file>

<file path=xl/sharedStrings.xml><?xml version="1.0" encoding="utf-8"?>
<sst xmlns="http://schemas.openxmlformats.org/spreadsheetml/2006/main" count="72" uniqueCount="46">
  <si>
    <t>* 정산시에는 실집행액(인건비+경비)의 6% 이내</t>
  </si>
  <si>
    <t>- 주점이나 유흥주점, 유흥업소 등은 사용 금지</t>
  </si>
  <si>
    <t xml:space="preserve"> * 전체 예산에서 인건비 비율</t>
  </si>
  <si>
    <t xml:space="preserve"> * 전체 예산에서 경비 비율</t>
  </si>
  <si>
    <t xml:space="preserve">          (단위: 원)</t>
  </si>
  <si>
    <t>부가세</t>
  </si>
  <si>
    <t>시간</t>
  </si>
  <si>
    <t>x</t>
  </si>
  <si>
    <t xml:space="preserve"> </t>
  </si>
  <si>
    <t>회</t>
  </si>
  <si>
    <t>부</t>
  </si>
  <si>
    <t>건</t>
  </si>
  <si>
    <t>개월</t>
  </si>
  <si>
    <t>인</t>
  </si>
  <si>
    <t>비 고</t>
  </si>
  <si>
    <t xml:space="preserve"> 소계</t>
  </si>
  <si>
    <t>0000 연구 - 기관명(책임연구원명)</t>
  </si>
  <si>
    <t>- 간이 영수증, 현금영수증 사용 금지</t>
  </si>
  <si>
    <t>과세대상인지 여부는 신청기관에서 자체 판단</t>
  </si>
  <si>
    <t>산  출  내  역</t>
  </si>
  <si>
    <t>구    분</t>
  </si>
  <si>
    <t xml:space="preserve"> 설문조사비</t>
  </si>
  <si>
    <t>책임연구원</t>
  </si>
  <si>
    <t>연구회의비</t>
  </si>
  <si>
    <t>자료구입비</t>
  </si>
  <si>
    <t>부가세 포함</t>
  </si>
  <si>
    <t>합  계</t>
  </si>
  <si>
    <t>총  계</t>
  </si>
  <si>
    <t>공동연구원</t>
  </si>
  <si>
    <t>* 정산시에는 실집행액(인건비+경비+일반관리비)의 10%</t>
    <phoneticPr fontId="20" type="noConversion"/>
  </si>
  <si>
    <r>
      <rPr>
        <b/>
        <sz val="24"/>
        <color indexed="8"/>
        <rFont val="맑은 고딕"/>
        <family val="3"/>
        <charset val="129"/>
      </rPr>
      <t>연구비 내역</t>
    </r>
    <r>
      <rPr>
        <b/>
        <sz val="20"/>
        <color indexed="10"/>
        <rFont val="맑은 고딕"/>
        <family val="3"/>
        <charset val="129"/>
      </rPr>
      <t>(예시)</t>
    </r>
    <phoneticPr fontId="20" type="noConversion"/>
  </si>
  <si>
    <t>경
비</t>
    <phoneticPr fontId="20" type="noConversion"/>
  </si>
  <si>
    <t>일</t>
    <phoneticPr fontId="20" type="noConversion"/>
  </si>
  <si>
    <t xml:space="preserve"> 사례비(전문가 자문비)</t>
    <phoneticPr fontId="20" type="noConversion"/>
  </si>
  <si>
    <t xml:space="preserve"> 사례비(FGI비)</t>
    <phoneticPr fontId="20" type="noConversion"/>
  </si>
  <si>
    <t>계(A)</t>
    <phoneticPr fontId="20" type="noConversion"/>
  </si>
  <si>
    <t>일반관리비(B)</t>
    <phoneticPr fontId="20" type="noConversion"/>
  </si>
  <si>
    <t>(A)의 6% 이내</t>
    <phoneticPr fontId="20" type="noConversion"/>
  </si>
  <si>
    <t>(A) + (B)</t>
    <phoneticPr fontId="20" type="noConversion"/>
  </si>
  <si>
    <t>인건비 + 경비</t>
    <phoneticPr fontId="20" type="noConversion"/>
  </si>
  <si>
    <t>연구보조원</t>
    <phoneticPr fontId="20" type="noConversion"/>
  </si>
  <si>
    <t>인
건
비
*</t>
    <phoneticPr fontId="20" type="noConversion"/>
  </si>
  <si>
    <t>보고서 인쇄비 및
 발송비**</t>
    <phoneticPr fontId="20" type="noConversion"/>
  </si>
  <si>
    <t xml:space="preserve"> * 인건비는 2024년 학술연구용역 단가를 적용하였으며, 전체 연구비의 70%를 초과할 수 없음
** 보고서 인쇄비 및 발송비에는 200부의 DM작업비 및 발송비 까지 포함됨</t>
    <phoneticPr fontId="20" type="noConversion"/>
  </si>
  <si>
    <t>금  액</t>
    <phoneticPr fontId="20" type="noConversion"/>
  </si>
  <si>
    <t>부가세 포함(200매, 200부 인쇄 기준),
50부 재단 제출, 150부 유관기관 우편발송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</si>
</sst>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0E+00"/>
    <numFmt numFmtId="179" formatCode="\$#,##0;\(\$#,##0\)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0.0%"/>
  </numFmts>
  <fonts count="41"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0"/>
      <color indexed="64"/>
      <name val="Arial"/>
      <family val="2"/>
    </font>
    <font>
      <sz val="11"/>
      <color indexed="10"/>
      <name val="맑은 고딕"/>
      <family val="3"/>
      <charset val="129"/>
    </font>
    <font>
      <sz val="12"/>
      <color indexed="64"/>
      <name val="뼻뮝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4"/>
      <name val="굴림체"/>
      <family val="3"/>
      <charset val="129"/>
    </font>
    <font>
      <sz val="12"/>
      <color indexed="64"/>
      <name val="굴림체"/>
      <family val="3"/>
      <charset val="129"/>
    </font>
    <font>
      <sz val="10"/>
      <color indexed="64"/>
      <name val="굴림체"/>
      <family val="3"/>
      <charset val="129"/>
    </font>
    <font>
      <sz val="11"/>
      <color indexed="10"/>
      <name val="굴림체"/>
      <family val="3"/>
      <charset val="129"/>
    </font>
    <font>
      <sz val="11"/>
      <color indexed="64"/>
      <name val="맑은 고딕"/>
      <family val="3"/>
      <charset val="129"/>
    </font>
    <font>
      <b/>
      <sz val="12"/>
      <color indexed="64"/>
      <name val="맑은 고딕"/>
      <family val="3"/>
      <charset val="129"/>
    </font>
    <font>
      <b/>
      <sz val="11"/>
      <color indexed="64"/>
      <name val="맑은 고딕"/>
      <family val="3"/>
      <charset val="129"/>
    </font>
    <font>
      <b/>
      <sz val="11"/>
      <color indexed="10"/>
      <name val="맑은 고딕"/>
      <family val="3"/>
      <charset val="129"/>
    </font>
    <font>
      <sz val="10"/>
      <color indexed="64"/>
      <name val="맑은 고딕"/>
      <family val="3"/>
      <charset val="129"/>
    </font>
    <font>
      <b/>
      <sz val="11"/>
      <color indexed="12"/>
      <name val="맑은 고딕"/>
      <family val="3"/>
      <charset val="129"/>
    </font>
    <font>
      <b/>
      <sz val="24"/>
      <color indexed="64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  <charset val="129"/>
    </font>
    <font>
      <b/>
      <sz val="9"/>
      <color indexed="81"/>
      <name val="Tahoma"/>
      <family val="2"/>
      <charset val="129"/>
    </font>
    <font>
      <sz val="11"/>
      <name val="맑은 고딕"/>
      <family val="3"/>
      <charset val="129"/>
    </font>
    <font>
      <b/>
      <sz val="20"/>
      <color indexed="10"/>
      <name val="맑은 고딕"/>
      <family val="3"/>
      <charset val="129"/>
    </font>
    <font>
      <b/>
      <sz val="24"/>
      <color indexed="8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568ED4"/>
      <name val="굴림체"/>
      <family val="3"/>
      <charset val="129"/>
    </font>
    <font>
      <sz val="11"/>
      <color rgb="FF4F81BD"/>
      <name val="맑은 고딕"/>
      <family val="3"/>
      <charset val="129"/>
    </font>
    <font>
      <sz val="9"/>
      <color indexed="81"/>
      <name val="돋움"/>
      <family val="3"/>
      <charset val="129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D9D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3" fillId="0" borderId="0"/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9" fillId="4" borderId="12" applyNumberFormat="0" applyFont="0" applyAlignment="0" applyProtection="0">
      <alignment vertical="center"/>
    </xf>
    <xf numFmtId="9" fontId="19" fillId="0" borderId="0" applyFont="0" applyFill="0" applyBorder="0" applyAlignment="0" applyProtection="0"/>
    <xf numFmtId="0" fontId="28" fillId="31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6" fillId="32" borderId="13" applyNumberFormat="0" applyAlignment="0" applyProtection="0">
      <alignment vertical="center"/>
    </xf>
    <xf numFmtId="41" fontId="19" fillId="0" borderId="0" applyFont="0" applyFill="0" applyBorder="0" applyAlignment="0" applyProtection="0"/>
    <xf numFmtId="0" fontId="30" fillId="0" borderId="14" applyNumberFormat="0" applyFill="0" applyAlignment="0" applyProtection="0">
      <alignment vertical="center"/>
    </xf>
    <xf numFmtId="0" fontId="7" fillId="0" borderId="15" applyNumberFormat="0" applyFill="0" applyAlignment="0" applyProtection="0">
      <alignment vertical="center"/>
    </xf>
    <xf numFmtId="0" fontId="31" fillId="3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29" borderId="19" applyNumberFormat="0" applyAlignment="0" applyProtection="0">
      <alignment vertical="center"/>
    </xf>
    <xf numFmtId="178" fontId="19" fillId="0" borderId="0" applyFont="0" applyFill="0" applyBorder="0" applyAlignment="0" applyProtection="0"/>
    <xf numFmtId="179" fontId="19" fillId="0" borderId="0" applyFont="0" applyFill="0" applyBorder="0" applyAlignment="0" applyProtection="0"/>
  </cellStyleXfs>
  <cellXfs count="62">
    <xf numFmtId="0" fontId="0" fillId="0" borderId="0" xfId="0" applyNumberFormat="1" applyFill="1"/>
    <xf numFmtId="0" fontId="8" fillId="0" borderId="0" xfId="0" applyNumberFormat="1" applyFont="1" applyFill="1"/>
    <xf numFmtId="0" fontId="8" fillId="0" borderId="0" xfId="0" applyNumberFormat="1" applyFont="1" applyFill="1" applyAlignment="1">
      <alignment horizontal="right"/>
    </xf>
    <xf numFmtId="0" fontId="9" fillId="0" borderId="0" xfId="0" applyNumberFormat="1" applyFont="1" applyFill="1" applyAlignment="1">
      <alignment vertical="center"/>
    </xf>
    <xf numFmtId="0" fontId="10" fillId="0" borderId="0" xfId="0" applyNumberFormat="1" applyFont="1" applyFill="1" applyAlignment="1">
      <alignment vertical="center"/>
    </xf>
    <xf numFmtId="0" fontId="8" fillId="0" borderId="0" xfId="0" applyNumberFormat="1" applyFont="1" applyFill="1" applyAlignment="1">
      <alignment horizontal="center"/>
    </xf>
    <xf numFmtId="0" fontId="11" fillId="0" borderId="0" xfId="0" applyNumberFormat="1" applyFont="1" applyFill="1" applyAlignment="1">
      <alignment horizontal="right"/>
    </xf>
    <xf numFmtId="0" fontId="8" fillId="0" borderId="0" xfId="0" applyNumberFormat="1" applyFont="1" applyFill="1" applyAlignment="1">
      <alignment vertical="center"/>
    </xf>
    <xf numFmtId="0" fontId="38" fillId="0" borderId="0" xfId="0" quotePrefix="1" applyNumberFormat="1" applyFont="1" applyFill="1"/>
    <xf numFmtId="41" fontId="8" fillId="0" borderId="0" xfId="0" applyNumberFormat="1" applyFont="1" applyFill="1"/>
    <xf numFmtId="41" fontId="8" fillId="0" borderId="0" xfId="0" applyNumberFormat="1" applyFont="1" applyFill="1" applyAlignment="1">
      <alignment horizontal="right"/>
    </xf>
    <xf numFmtId="41" fontId="12" fillId="0" borderId="0" xfId="39" applyNumberFormat="1" applyFont="1" applyFill="1" applyAlignment="1">
      <alignment horizontal="right" vertical="center"/>
    </xf>
    <xf numFmtId="0" fontId="12" fillId="0" borderId="1" xfId="0" applyNumberFormat="1" applyFont="1" applyFill="1" applyBorder="1" applyAlignment="1">
      <alignment horizontal="right" vertical="center"/>
    </xf>
    <xf numFmtId="0" fontId="12" fillId="0" borderId="0" xfId="0" applyNumberFormat="1" applyFont="1" applyFill="1" applyAlignment="1">
      <alignment horizontal="right" vertical="center"/>
    </xf>
    <xf numFmtId="0" fontId="4" fillId="0" borderId="0" xfId="0" applyNumberFormat="1" applyFont="1" applyFill="1" applyAlignment="1">
      <alignment horizontal="right" vertical="center"/>
    </xf>
    <xf numFmtId="0" fontId="13" fillId="34" borderId="2" xfId="0" applyNumberFormat="1" applyFont="1" applyFill="1" applyBorder="1" applyAlignment="1">
      <alignment horizontal="center" vertical="center"/>
    </xf>
    <xf numFmtId="41" fontId="12" fillId="0" borderId="2" xfId="39" applyNumberFormat="1" applyFont="1" applyFill="1" applyBorder="1" applyAlignment="1">
      <alignment vertical="center"/>
    </xf>
    <xf numFmtId="0" fontId="12" fillId="0" borderId="3" xfId="0" applyNumberFormat="1" applyFont="1" applyFill="1" applyBorder="1" applyAlignment="1">
      <alignment horizontal="right" vertical="center"/>
    </xf>
    <xf numFmtId="0" fontId="12" fillId="0" borderId="3" xfId="0" applyNumberFormat="1" applyFont="1" applyFill="1" applyBorder="1" applyAlignment="1">
      <alignment horizontal="center" vertical="center"/>
    </xf>
    <xf numFmtId="9" fontId="12" fillId="0" borderId="3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39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vertical="center"/>
    </xf>
    <xf numFmtId="41" fontId="14" fillId="0" borderId="2" xfId="39" applyNumberFormat="1" applyFont="1" applyFill="1" applyBorder="1" applyAlignment="1">
      <alignment vertical="center"/>
    </xf>
    <xf numFmtId="9" fontId="14" fillId="0" borderId="2" xfId="34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left" vertical="center" wrapText="1"/>
    </xf>
    <xf numFmtId="41" fontId="12" fillId="0" borderId="4" xfId="39" applyNumberFormat="1" applyFont="1" applyFill="1" applyBorder="1" applyAlignment="1">
      <alignment horizontal="right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vertical="center"/>
    </xf>
    <xf numFmtId="41" fontId="12" fillId="2" borderId="2" xfId="39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center" vertical="center"/>
    </xf>
    <xf numFmtId="41" fontId="12" fillId="2" borderId="5" xfId="39" applyNumberFormat="1" applyFont="1" applyFill="1" applyBorder="1" applyAlignment="1">
      <alignment vertical="center" wrapText="1"/>
    </xf>
    <xf numFmtId="41" fontId="14" fillId="34" borderId="2" xfId="39" applyNumberFormat="1" applyFont="1" applyFill="1" applyBorder="1" applyAlignment="1">
      <alignment vertical="center"/>
    </xf>
    <xf numFmtId="41" fontId="14" fillId="34" borderId="4" xfId="39" applyNumberFormat="1" applyFont="1" applyFill="1" applyBorder="1" applyAlignment="1">
      <alignment horizontal="right" vertical="center"/>
    </xf>
    <xf numFmtId="0" fontId="14" fillId="34" borderId="3" xfId="0" applyNumberFormat="1" applyFont="1" applyFill="1" applyBorder="1" applyAlignment="1">
      <alignment horizontal="right" vertical="center"/>
    </xf>
    <xf numFmtId="0" fontId="15" fillId="34" borderId="3" xfId="0" applyNumberFormat="1" applyFont="1" applyFill="1" applyBorder="1" applyAlignment="1">
      <alignment horizontal="right" vertical="center"/>
    </xf>
    <xf numFmtId="9" fontId="14" fillId="34" borderId="2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right" vertical="center"/>
    </xf>
    <xf numFmtId="0" fontId="17" fillId="0" borderId="1" xfId="0" applyNumberFormat="1" applyFont="1" applyFill="1" applyBorder="1" applyAlignment="1">
      <alignment vertical="center"/>
    </xf>
    <xf numFmtId="41" fontId="14" fillId="0" borderId="2" xfId="39" applyNumberFormat="1" applyFont="1" applyFill="1" applyBorder="1" applyAlignment="1" applyProtection="1">
      <alignment vertical="center"/>
    </xf>
    <xf numFmtId="41" fontId="23" fillId="0" borderId="4" xfId="39" applyNumberFormat="1" applyFont="1" applyFill="1" applyBorder="1" applyAlignment="1">
      <alignment horizontal="right" vertical="center"/>
    </xf>
    <xf numFmtId="182" fontId="14" fillId="0" borderId="2" xfId="34" applyNumberFormat="1" applyFont="1" applyFill="1" applyBorder="1" applyAlignment="1">
      <alignment horizontal="center" vertical="center"/>
    </xf>
    <xf numFmtId="0" fontId="18" fillId="0" borderId="0" xfId="39" applyNumberFormat="1" applyFont="1" applyFill="1" applyAlignment="1">
      <alignment horizontal="center" vertical="center"/>
    </xf>
    <xf numFmtId="0" fontId="13" fillId="34" borderId="2" xfId="0" applyNumberFormat="1" applyFont="1" applyFill="1" applyBorder="1" applyAlignment="1">
      <alignment horizontal="center" vertical="center"/>
    </xf>
    <xf numFmtId="41" fontId="13" fillId="34" borderId="4" xfId="39" applyNumberFormat="1" applyFont="1" applyFill="1" applyBorder="1" applyAlignment="1">
      <alignment horizontal="center" vertical="center"/>
    </xf>
    <xf numFmtId="41" fontId="13" fillId="34" borderId="3" xfId="39" applyNumberFormat="1" applyFont="1" applyFill="1" applyBorder="1" applyAlignment="1">
      <alignment horizontal="center" vertical="center"/>
    </xf>
    <xf numFmtId="0" fontId="14" fillId="34" borderId="2" xfId="0" applyNumberFormat="1" applyFont="1" applyFill="1" applyBorder="1" applyAlignment="1">
      <alignment horizontal="center" vertical="center"/>
    </xf>
    <xf numFmtId="41" fontId="14" fillId="0" borderId="2" xfId="39" applyNumberFormat="1" applyFont="1" applyFill="1" applyBorder="1" applyAlignment="1">
      <alignment horizontal="center" vertical="center"/>
    </xf>
    <xf numFmtId="41" fontId="12" fillId="0" borderId="4" xfId="39" applyNumberFormat="1" applyFont="1" applyFill="1" applyBorder="1" applyAlignment="1">
      <alignment horizontal="center" vertical="center"/>
    </xf>
    <xf numFmtId="41" fontId="12" fillId="0" borderId="3" xfId="39" applyNumberFormat="1" applyFont="1" applyFill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41" fontId="14" fillId="0" borderId="4" xfId="39" applyNumberFormat="1" applyFont="1" applyFill="1" applyBorder="1" applyAlignment="1">
      <alignment horizontal="center" vertical="center"/>
    </xf>
    <xf numFmtId="41" fontId="14" fillId="0" borderId="10" xfId="39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41" fontId="14" fillId="0" borderId="4" xfId="39" applyNumberFormat="1" applyFont="1" applyFill="1" applyBorder="1" applyAlignment="1">
      <alignment horizontal="right" vertical="center"/>
    </xf>
    <xf numFmtId="41" fontId="14" fillId="0" borderId="3" xfId="39" applyNumberFormat="1" applyFont="1" applyFill="1" applyBorder="1" applyAlignment="1">
      <alignment horizontal="right" vertical="center"/>
    </xf>
    <xf numFmtId="0" fontId="38" fillId="0" borderId="0" xfId="0" quotePrefix="1" applyNumberFormat="1" applyFont="1" applyFill="1" applyAlignment="1">
      <alignment horizontal="left" wrapText="1"/>
    </xf>
    <xf numFmtId="0" fontId="23" fillId="0" borderId="9" xfId="0" applyNumberFormat="1" applyFont="1" applyFill="1" applyBorder="1" applyAlignment="1">
      <alignment horizontal="left" vertical="center" wrapText="1" indent="1"/>
    </xf>
    <xf numFmtId="0" fontId="23" fillId="0" borderId="9" xfId="0" applyNumberFormat="1" applyFont="1" applyFill="1" applyBorder="1" applyAlignment="1">
      <alignment horizontal="left" vertical="center" indent="1"/>
    </xf>
  </cellXfs>
  <cellStyles count="52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Comma [0]_ SG&amp;A Bridge " xfId="19" xr:uid="{00000000-0005-0000-0000-000012000000}"/>
    <cellStyle name="Comma_ SG&amp;A Bridge " xfId="20" xr:uid="{00000000-0005-0000-0000-000013000000}"/>
    <cellStyle name="Currency [0]_ SG&amp;A Bridge " xfId="21" xr:uid="{00000000-0005-0000-0000-000014000000}"/>
    <cellStyle name="Currency_ SG&amp;A Bridge " xfId="22" xr:uid="{00000000-0005-0000-0000-000015000000}"/>
    <cellStyle name="Normal_ SG&amp;A Bridge " xfId="23" xr:uid="{00000000-0005-0000-0000-000016000000}"/>
    <cellStyle name="강조색1" xfId="24" builtinId="29" customBuiltin="1"/>
    <cellStyle name="강조색2" xfId="25" builtinId="33" customBuiltin="1"/>
    <cellStyle name="강조색3" xfId="26" builtinId="37" customBuiltin="1"/>
    <cellStyle name="강조색4" xfId="27" builtinId="41" customBuiltin="1"/>
    <cellStyle name="강조색5" xfId="28" builtinId="45" customBuiltin="1"/>
    <cellStyle name="강조색6" xfId="29" builtinId="49" customBuiltin="1"/>
    <cellStyle name="경고문" xfId="30" builtinId="11" customBuiltin="1"/>
    <cellStyle name="계산" xfId="31" builtinId="22" customBuiltin="1"/>
    <cellStyle name="나쁨" xfId="32" builtinId="27" customBuiltin="1"/>
    <cellStyle name="메모" xfId="33" builtinId="10" customBuiltin="1"/>
    <cellStyle name="백분율" xfId="34" builtinId="5"/>
    <cellStyle name="보통" xfId="35" builtinId="28" customBuiltin="1"/>
    <cellStyle name="뷭?_BOOKSHIP" xfId="36" xr:uid="{00000000-0005-0000-0000-000023000000}"/>
    <cellStyle name="설명 텍스트" xfId="37" builtinId="53" customBuiltin="1"/>
    <cellStyle name="셀 확인" xfId="38" builtinId="23" customBuiltin="1"/>
    <cellStyle name="쉼표 [0]" xfId="39" builtinId="6"/>
    <cellStyle name="연결된 셀" xfId="40" builtinId="24" customBuiltin="1"/>
    <cellStyle name="요약" xfId="41" builtinId="25" customBuiltin="1"/>
    <cellStyle name="입력" xfId="42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49" builtinId="21" customBuiltin="1"/>
    <cellStyle name="콤마 [0]_97년도 프로젝트 현황" xfId="50" xr:uid="{00000000-0005-0000-0000-000031000000}"/>
    <cellStyle name="콤마_97년도 프로젝트 현황" xfId="51" xr:uid="{00000000-0005-0000-0000-000032000000}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25"/>
  <sheetViews>
    <sheetView tabSelected="1" zoomScale="80" zoomScaleNormal="80" zoomScaleSheetLayoutView="115" workbookViewId="0">
      <selection sqref="A1:M1"/>
    </sheetView>
  </sheetViews>
  <sheetFormatPr defaultRowHeight="13.5"/>
  <cols>
    <col min="1" max="1" width="4.109375" style="1" customWidth="1"/>
    <col min="2" max="2" width="17.88671875" style="1" customWidth="1"/>
    <col min="3" max="3" width="13.77734375" style="1" customWidth="1"/>
    <col min="4" max="4" width="12.21875" style="2" customWidth="1"/>
    <col min="5" max="5" width="2.109375" style="2" customWidth="1"/>
    <col min="6" max="6" width="4.5546875" style="2" bestFit="1" customWidth="1"/>
    <col min="7" max="7" width="3.77734375" style="2" customWidth="1"/>
    <col min="8" max="8" width="2.21875" style="6" customWidth="1"/>
    <col min="9" max="9" width="3.88671875" style="6" customWidth="1"/>
    <col min="10" max="10" width="4.88671875" style="2" customWidth="1"/>
    <col min="11" max="11" width="2.21875" style="6" customWidth="1"/>
    <col min="12" max="12" width="4.6640625" style="6" customWidth="1"/>
    <col min="13" max="13" width="44.5546875" style="5" customWidth="1"/>
    <col min="14" max="16384" width="8.88671875" style="1"/>
  </cols>
  <sheetData>
    <row r="1" spans="1:13" ht="82.5" customHeight="1">
      <c r="A1" s="42" t="s">
        <v>30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7" customFormat="1" ht="33" customHeight="1">
      <c r="A2" s="38" t="s">
        <v>16</v>
      </c>
      <c r="B2" s="11"/>
      <c r="C2" s="11"/>
      <c r="D2" s="12"/>
      <c r="E2" s="13"/>
      <c r="F2" s="13"/>
      <c r="G2" s="13"/>
      <c r="H2" s="14"/>
      <c r="I2" s="14"/>
      <c r="J2" s="13"/>
      <c r="K2" s="14"/>
      <c r="L2" s="14"/>
      <c r="M2" s="37" t="s">
        <v>4</v>
      </c>
    </row>
    <row r="3" spans="1:13" s="3" customFormat="1" ht="30.75" customHeight="1">
      <c r="A3" s="43" t="s">
        <v>20</v>
      </c>
      <c r="B3" s="43"/>
      <c r="C3" s="15" t="s">
        <v>44</v>
      </c>
      <c r="D3" s="44" t="s">
        <v>19</v>
      </c>
      <c r="E3" s="45"/>
      <c r="F3" s="45"/>
      <c r="G3" s="45"/>
      <c r="H3" s="45"/>
      <c r="I3" s="45"/>
      <c r="J3" s="45"/>
      <c r="K3" s="45"/>
      <c r="L3" s="45"/>
      <c r="M3" s="15" t="s">
        <v>14</v>
      </c>
    </row>
    <row r="4" spans="1:13" s="4" customFormat="1" ht="45.75" customHeight="1">
      <c r="A4" s="50" t="s">
        <v>41</v>
      </c>
      <c r="B4" s="16" t="s">
        <v>22</v>
      </c>
      <c r="C4" s="16">
        <f>D4*F4*I4*L4</f>
        <v>6792346.875</v>
      </c>
      <c r="D4" s="40">
        <v>3622585</v>
      </c>
      <c r="E4" s="17" t="s">
        <v>7</v>
      </c>
      <c r="F4" s="17">
        <v>1</v>
      </c>
      <c r="G4" s="17" t="s">
        <v>13</v>
      </c>
      <c r="H4" s="17" t="s">
        <v>7</v>
      </c>
      <c r="I4" s="17">
        <v>7.5</v>
      </c>
      <c r="J4" s="17" t="s">
        <v>12</v>
      </c>
      <c r="K4" s="18" t="s">
        <v>7</v>
      </c>
      <c r="L4" s="19">
        <v>0.25</v>
      </c>
      <c r="M4" s="20"/>
    </row>
    <row r="5" spans="1:13" s="4" customFormat="1" ht="45.75" customHeight="1">
      <c r="A5" s="51"/>
      <c r="B5" s="16" t="s">
        <v>28</v>
      </c>
      <c r="C5" s="16">
        <f>D5*F5*I5*L5</f>
        <v>8333250</v>
      </c>
      <c r="D5" s="40">
        <v>2777750</v>
      </c>
      <c r="E5" s="17" t="s">
        <v>7</v>
      </c>
      <c r="F5" s="17">
        <v>2</v>
      </c>
      <c r="G5" s="17" t="s">
        <v>13</v>
      </c>
      <c r="H5" s="17" t="s">
        <v>7</v>
      </c>
      <c r="I5" s="17">
        <v>7.5</v>
      </c>
      <c r="J5" s="17" t="s">
        <v>12</v>
      </c>
      <c r="K5" s="18" t="s">
        <v>7</v>
      </c>
      <c r="L5" s="19">
        <v>0.2</v>
      </c>
      <c r="M5" s="20"/>
    </row>
    <row r="6" spans="1:13" s="4" customFormat="1" ht="45.75" customHeight="1">
      <c r="A6" s="51"/>
      <c r="B6" s="16" t="s">
        <v>40</v>
      </c>
      <c r="C6" s="16">
        <f>D6*F6*I6*L6</f>
        <v>3481560</v>
      </c>
      <c r="D6" s="40">
        <v>1856832</v>
      </c>
      <c r="E6" s="17" t="s">
        <v>7</v>
      </c>
      <c r="F6" s="17">
        <v>1</v>
      </c>
      <c r="G6" s="17" t="s">
        <v>13</v>
      </c>
      <c r="H6" s="17" t="s">
        <v>7</v>
      </c>
      <c r="I6" s="17">
        <v>7.5</v>
      </c>
      <c r="J6" s="17" t="s">
        <v>12</v>
      </c>
      <c r="K6" s="18" t="s">
        <v>7</v>
      </c>
      <c r="L6" s="19">
        <v>0.25</v>
      </c>
      <c r="M6" s="21"/>
    </row>
    <row r="7" spans="1:13" s="4" customFormat="1" ht="45.75" customHeight="1">
      <c r="A7" s="52"/>
      <c r="B7" s="22" t="s">
        <v>15</v>
      </c>
      <c r="C7" s="23">
        <f>SUM(C4:C6)</f>
        <v>18607156.875</v>
      </c>
      <c r="D7" s="57" t="s">
        <v>2</v>
      </c>
      <c r="E7" s="58"/>
      <c r="F7" s="58"/>
      <c r="G7" s="58"/>
      <c r="H7" s="58"/>
      <c r="I7" s="58"/>
      <c r="J7" s="58"/>
      <c r="K7" s="58"/>
      <c r="L7" s="58"/>
      <c r="M7" s="41">
        <f>C7/C19</f>
        <v>0.53163305357142854</v>
      </c>
    </row>
    <row r="8" spans="1:13" s="3" customFormat="1" ht="45.75" customHeight="1">
      <c r="A8" s="50" t="s">
        <v>31</v>
      </c>
      <c r="B8" s="25" t="s">
        <v>21</v>
      </c>
      <c r="C8" s="16">
        <f>D8*F8</f>
        <v>4400000</v>
      </c>
      <c r="D8" s="26">
        <v>11000</v>
      </c>
      <c r="E8" s="17" t="s">
        <v>7</v>
      </c>
      <c r="F8" s="17">
        <v>400</v>
      </c>
      <c r="G8" s="17" t="s">
        <v>13</v>
      </c>
      <c r="H8" s="17"/>
      <c r="I8" s="17"/>
      <c r="J8" s="17"/>
      <c r="K8" s="17"/>
      <c r="L8" s="17"/>
      <c r="M8" s="27" t="s">
        <v>25</v>
      </c>
    </row>
    <row r="9" spans="1:13" s="3" customFormat="1" ht="45.75" customHeight="1">
      <c r="A9" s="51"/>
      <c r="B9" s="25" t="s">
        <v>33</v>
      </c>
      <c r="C9" s="16">
        <f>D9*F9*I9</f>
        <v>2000000</v>
      </c>
      <c r="D9" s="26">
        <v>100000</v>
      </c>
      <c r="E9" s="17" t="s">
        <v>7</v>
      </c>
      <c r="F9" s="17">
        <v>10</v>
      </c>
      <c r="G9" s="17" t="s">
        <v>13</v>
      </c>
      <c r="H9" s="17" t="s">
        <v>7</v>
      </c>
      <c r="I9" s="17">
        <v>2</v>
      </c>
      <c r="J9" s="17" t="s">
        <v>6</v>
      </c>
      <c r="K9" s="28"/>
      <c r="L9" s="28"/>
      <c r="M9" s="27"/>
    </row>
    <row r="10" spans="1:13" s="3" customFormat="1" ht="45.75" customHeight="1">
      <c r="A10" s="51"/>
      <c r="B10" s="25" t="s">
        <v>34</v>
      </c>
      <c r="C10" s="16">
        <f>D10*F10*I10</f>
        <v>900000</v>
      </c>
      <c r="D10" s="26">
        <v>90000</v>
      </c>
      <c r="E10" s="17" t="s">
        <v>7</v>
      </c>
      <c r="F10" s="17">
        <v>10</v>
      </c>
      <c r="G10" s="17" t="s">
        <v>13</v>
      </c>
      <c r="H10" s="17" t="s">
        <v>7</v>
      </c>
      <c r="I10" s="17">
        <v>1</v>
      </c>
      <c r="J10" s="17" t="s">
        <v>32</v>
      </c>
      <c r="K10" s="28"/>
      <c r="L10" s="28"/>
      <c r="M10" s="27"/>
    </row>
    <row r="11" spans="1:13" s="3" customFormat="1" ht="45.75" customHeight="1">
      <c r="A11" s="51"/>
      <c r="B11" s="29" t="s">
        <v>23</v>
      </c>
      <c r="C11" s="16">
        <f>D11*F11*I11</f>
        <v>1200000</v>
      </c>
      <c r="D11" s="26">
        <v>30000</v>
      </c>
      <c r="E11" s="17" t="s">
        <v>7</v>
      </c>
      <c r="F11" s="17">
        <v>4</v>
      </c>
      <c r="G11" s="17" t="s">
        <v>13</v>
      </c>
      <c r="H11" s="17" t="s">
        <v>7</v>
      </c>
      <c r="I11" s="17">
        <v>10</v>
      </c>
      <c r="J11" s="17" t="s">
        <v>9</v>
      </c>
      <c r="K11" s="17"/>
      <c r="L11" s="17"/>
      <c r="M11" s="30"/>
    </row>
    <row r="12" spans="1:13" s="3" customFormat="1" ht="45.75" customHeight="1">
      <c r="A12" s="51"/>
      <c r="B12" s="29" t="s">
        <v>24</v>
      </c>
      <c r="C12" s="16">
        <f>D12*F12</f>
        <v>400000</v>
      </c>
      <c r="D12" s="26">
        <v>20000</v>
      </c>
      <c r="E12" s="17" t="s">
        <v>7</v>
      </c>
      <c r="F12" s="17">
        <v>20</v>
      </c>
      <c r="G12" s="17" t="s">
        <v>11</v>
      </c>
      <c r="H12" s="17"/>
      <c r="I12" s="17"/>
      <c r="J12" s="17"/>
      <c r="K12" s="17"/>
      <c r="L12" s="17"/>
      <c r="M12" s="30"/>
    </row>
    <row r="13" spans="1:13" s="3" customFormat="1" ht="45.75" customHeight="1">
      <c r="A13" s="51"/>
      <c r="B13" s="31" t="s">
        <v>42</v>
      </c>
      <c r="C13" s="16">
        <f>D13*F13</f>
        <v>2800000</v>
      </c>
      <c r="D13" s="26">
        <v>14000</v>
      </c>
      <c r="E13" s="17" t="s">
        <v>7</v>
      </c>
      <c r="F13" s="17">
        <v>200</v>
      </c>
      <c r="G13" s="17" t="s">
        <v>10</v>
      </c>
      <c r="H13" s="17"/>
      <c r="I13" s="17"/>
      <c r="J13" s="17"/>
      <c r="K13" s="17"/>
      <c r="L13" s="17"/>
      <c r="M13" s="27" t="s">
        <v>45</v>
      </c>
    </row>
    <row r="14" spans="1:13" s="3" customFormat="1" ht="45.75" customHeight="1">
      <c r="A14" s="52"/>
      <c r="B14" s="23" t="s">
        <v>15</v>
      </c>
      <c r="C14" s="23">
        <f>SUM(C8:C13)</f>
        <v>11700000</v>
      </c>
      <c r="D14" s="57" t="s">
        <v>3</v>
      </c>
      <c r="E14" s="58"/>
      <c r="F14" s="58"/>
      <c r="G14" s="58"/>
      <c r="H14" s="58"/>
      <c r="I14" s="58"/>
      <c r="J14" s="58"/>
      <c r="K14" s="58"/>
      <c r="L14" s="58"/>
      <c r="M14" s="41">
        <f>C14/C19</f>
        <v>0.3342857142857143</v>
      </c>
    </row>
    <row r="15" spans="1:13" s="3" customFormat="1" ht="45.75" customHeight="1">
      <c r="A15" s="47" t="s">
        <v>35</v>
      </c>
      <c r="B15" s="47"/>
      <c r="C15" s="23">
        <f>C7+C14</f>
        <v>30307156.875</v>
      </c>
      <c r="D15" s="55" t="s">
        <v>39</v>
      </c>
      <c r="E15" s="56"/>
      <c r="F15" s="56"/>
      <c r="G15" s="56"/>
      <c r="H15" s="56"/>
      <c r="I15" s="56"/>
      <c r="J15" s="56"/>
      <c r="K15" s="56"/>
      <c r="L15" s="56"/>
      <c r="M15" s="24"/>
    </row>
    <row r="16" spans="1:13" s="3" customFormat="1" ht="45.75" customHeight="1">
      <c r="A16" s="53" t="s">
        <v>36</v>
      </c>
      <c r="B16" s="54"/>
      <c r="C16" s="39">
        <f>C17-C15</f>
        <v>1511024.9431818165</v>
      </c>
      <c r="D16" s="48" t="s">
        <v>37</v>
      </c>
      <c r="E16" s="49"/>
      <c r="F16" s="49"/>
      <c r="G16" s="49"/>
      <c r="H16" s="49"/>
      <c r="I16" s="49"/>
      <c r="J16" s="49"/>
      <c r="K16" s="49"/>
      <c r="L16" s="49"/>
      <c r="M16" s="25" t="s">
        <v>0</v>
      </c>
    </row>
    <row r="17" spans="1:13" s="3" customFormat="1" ht="45.75" customHeight="1">
      <c r="A17" s="53" t="s">
        <v>26</v>
      </c>
      <c r="B17" s="54"/>
      <c r="C17" s="23">
        <f>C19/1.1</f>
        <v>31818181.818181816</v>
      </c>
      <c r="D17" s="48" t="s">
        <v>38</v>
      </c>
      <c r="E17" s="49"/>
      <c r="F17" s="49"/>
      <c r="G17" s="49"/>
      <c r="H17" s="49"/>
      <c r="I17" s="49"/>
      <c r="J17" s="49"/>
      <c r="K17" s="49"/>
      <c r="L17" s="49"/>
      <c r="M17" s="25"/>
    </row>
    <row r="18" spans="1:13" s="3" customFormat="1" ht="45.75" customHeight="1">
      <c r="A18" s="47" t="s">
        <v>5</v>
      </c>
      <c r="B18" s="47"/>
      <c r="C18" s="23">
        <f>C17*0.1</f>
        <v>3181818.1818181816</v>
      </c>
      <c r="D18" s="48" t="s">
        <v>18</v>
      </c>
      <c r="E18" s="49"/>
      <c r="F18" s="49"/>
      <c r="G18" s="49"/>
      <c r="H18" s="49"/>
      <c r="I18" s="49"/>
      <c r="J18" s="49"/>
      <c r="K18" s="49"/>
      <c r="L18" s="49"/>
      <c r="M18" s="25" t="s">
        <v>29</v>
      </c>
    </row>
    <row r="19" spans="1:13" s="4" customFormat="1" ht="45.75" customHeight="1">
      <c r="A19" s="46" t="s">
        <v>27</v>
      </c>
      <c r="B19" s="46"/>
      <c r="C19" s="32">
        <v>35000000</v>
      </c>
      <c r="D19" s="33"/>
      <c r="E19" s="34"/>
      <c r="F19" s="34"/>
      <c r="G19" s="34"/>
      <c r="H19" s="35"/>
      <c r="I19" s="35"/>
      <c r="J19" s="34"/>
      <c r="K19" s="35"/>
      <c r="L19" s="35"/>
      <c r="M19" s="36" t="s">
        <v>8</v>
      </c>
    </row>
    <row r="20" spans="1:13" s="7" customFormat="1" ht="46.5" customHeight="1">
      <c r="A20" s="60" t="s">
        <v>43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</row>
    <row r="21" spans="1:13" ht="20.25" hidden="1" customHeight="1">
      <c r="B21" s="59" t="s">
        <v>1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</row>
    <row r="22" spans="1:13" ht="22.5" hidden="1" customHeight="1">
      <c r="B22" s="8" t="s">
        <v>17</v>
      </c>
      <c r="C22" s="9"/>
    </row>
    <row r="23" spans="1:13">
      <c r="C23" s="9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C24" s="9"/>
      <c r="D24" s="10"/>
    </row>
    <row r="25" spans="1:13">
      <c r="C25" s="9"/>
      <c r="D25" s="10"/>
    </row>
  </sheetData>
  <mergeCells count="18">
    <mergeCell ref="B21:M21"/>
    <mergeCell ref="D16:L16"/>
    <mergeCell ref="A20:M20"/>
    <mergeCell ref="A1:M1"/>
    <mergeCell ref="A3:B3"/>
    <mergeCell ref="D3:L3"/>
    <mergeCell ref="A19:B19"/>
    <mergeCell ref="A18:B18"/>
    <mergeCell ref="D18:L18"/>
    <mergeCell ref="A4:A7"/>
    <mergeCell ref="A8:A14"/>
    <mergeCell ref="A16:B16"/>
    <mergeCell ref="A17:B17"/>
    <mergeCell ref="A15:B15"/>
    <mergeCell ref="D15:L15"/>
    <mergeCell ref="D7:L7"/>
    <mergeCell ref="D14:L14"/>
    <mergeCell ref="D17:L17"/>
  </mergeCells>
  <phoneticPr fontId="20" type="noConversion"/>
  <printOptions horizontalCentered="1"/>
  <pageMargins left="0.23597222566604614" right="0.23597222566604614" top="0.55097222328186035" bottom="0.47236111760139465" header="0.39347222447395325" footer="0.23597222566604614"/>
  <pageSetup paperSize="9" scale="71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연구비 내역</vt:lpstr>
      <vt:lpstr>'연구비 내역'!Print_Area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SEA</dc:creator>
  <cp:keywords/>
  <dc:description/>
  <cp:lastModifiedBy>user</cp:lastModifiedBy>
  <cp:revision>6</cp:revision>
  <cp:lastPrinted>2024-02-16T04:59:55Z</cp:lastPrinted>
  <dcterms:created xsi:type="dcterms:W3CDTF">2008-04-07T02:22:29Z</dcterms:created>
  <dcterms:modified xsi:type="dcterms:W3CDTF">2024-02-16T05:00:20Z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10.0.0.5152</vt:lpwstr>
  </property>
  <property fmtid="{F29F85E0-4FF9-1068-AB91-08002B27B3D9}" pid="255">
    <vt:lpwstr/>
  </property>
</Properties>
</file>